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\Desktop\New Desktop 2017\Accu reference labs\"/>
    </mc:Choice>
  </mc:AlternateContent>
  <xr:revisionPtr revIDLastSave="0" documentId="8_{88511A24-8045-4860-9CDB-9C7982F25460}" xr6:coauthVersionLast="31" xr6:coauthVersionMax="31" xr10:uidLastSave="{00000000-0000-0000-0000-000000000000}"/>
  <bookViews>
    <workbookView xWindow="0" yWindow="0" windowWidth="12465" windowHeight="6795" xr2:uid="{9D4B8B26-EEB9-4F4D-887D-2BDD006CB7CB}"/>
  </bookViews>
  <sheets>
    <sheet name="Population Potential" sheetId="2" r:id="rId1"/>
    <sheet name="Capacity Potential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2" l="1"/>
  <c r="B15" i="1" l="1"/>
  <c r="B6" i="2"/>
  <c r="B7" i="2" s="1"/>
  <c r="C7" i="2" s="1"/>
  <c r="B10" i="2"/>
  <c r="B11" i="2"/>
  <c r="B12" i="2"/>
  <c r="B15" i="2"/>
  <c r="B14" i="2" s="1"/>
  <c r="B16" i="2"/>
  <c r="B17" i="2"/>
  <c r="B9" i="1"/>
  <c r="B10" i="1"/>
  <c r="B11" i="1"/>
  <c r="B12" i="1"/>
  <c r="B8" i="1"/>
  <c r="B21" i="2" l="1"/>
</calcChain>
</file>

<file path=xl/sharedStrings.xml><?xml version="1.0" encoding="utf-8"?>
<sst xmlns="http://schemas.openxmlformats.org/spreadsheetml/2006/main" count="37" uniqueCount="26">
  <si>
    <t>RestoreU METHOD Impact Analysis</t>
  </si>
  <si>
    <t>Medicare patient base</t>
  </si>
  <si>
    <t>Patients with early stage cognitive decline</t>
  </si>
  <si>
    <t>Cognitive Screen</t>
  </si>
  <si>
    <t>Review</t>
  </si>
  <si>
    <t>Care Plan</t>
  </si>
  <si>
    <t>Followon visit</t>
  </si>
  <si>
    <t>Total per patient / year</t>
  </si>
  <si>
    <t>Cognitive Impairment Screening</t>
  </si>
  <si>
    <t>Evaluation and Management</t>
  </si>
  <si>
    <t>Common Reimbursement codes</t>
  </si>
  <si>
    <t>Screening, diagnosis and treatment plan</t>
  </si>
  <si>
    <t>Potential income for patient population</t>
  </si>
  <si>
    <t>Care plans per day</t>
  </si>
  <si>
    <t>Working days per year</t>
  </si>
  <si>
    <t>Potential income</t>
  </si>
  <si>
    <t>E&amp;M - standard appointment for follow up</t>
  </si>
  <si>
    <t>CPT Code</t>
  </si>
  <si>
    <t>Reimbursement</t>
  </si>
  <si>
    <t xml:space="preserve">CPT Codes </t>
  </si>
  <si>
    <t>Reimb</t>
  </si>
  <si>
    <t>Follow on visit (1)</t>
  </si>
  <si>
    <t>Initial RestoreU Analysis</t>
  </si>
  <si>
    <t>Second RestoreU Analysis</t>
  </si>
  <si>
    <t>Cognitive Impairment Screening (negative)</t>
  </si>
  <si>
    <t>Remaining screened population ($4.78 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</si>
</sst>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left" vertical="top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/>
    </xf>
    <xf numFmtId="5" fontId="0" fillId="0" borderId="0" xfId="2" applyNumberFormat="1" applyFont="1" applyFill="1" applyAlignment="1">
      <alignment horizontal="right" vertical="top"/>
    </xf>
    <xf numFmtId="5" fontId="0" fillId="0" borderId="0" xfId="2" applyNumberFormat="1" applyFont="1" applyAlignment="1">
      <alignment horizontal="right" vertical="top"/>
    </xf>
    <xf numFmtId="0" fontId="0" fillId="0" borderId="0" xfId="1" applyFont="1" applyFill="1" applyAlignment="1">
      <alignment horizontal="left" vertical="top" wrapText="1"/>
    </xf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5" fontId="2" fillId="0" borderId="1" xfId="0" applyNumberFormat="1" applyFont="1" applyBorder="1"/>
    <xf numFmtId="0" fontId="0" fillId="0" borderId="1" xfId="0" applyBorder="1" applyAlignment="1">
      <alignment horizontal="left" indent="1"/>
    </xf>
    <xf numFmtId="5" fontId="0" fillId="0" borderId="1" xfId="0" applyNumberFormat="1" applyBorder="1"/>
    <xf numFmtId="0" fontId="0" fillId="0" borderId="0" xfId="0" applyBorder="1"/>
    <xf numFmtId="9" fontId="0" fillId="2" borderId="0" xfId="0" applyNumberFormat="1" applyFill="1" applyBorder="1"/>
    <xf numFmtId="9" fontId="0" fillId="0" borderId="0" xfId="0" applyNumberFormat="1" applyFill="1"/>
    <xf numFmtId="0" fontId="2" fillId="3" borderId="1" xfId="0" applyFont="1" applyFill="1" applyBorder="1"/>
    <xf numFmtId="5" fontId="2" fillId="3" borderId="1" xfId="0" applyNumberFormat="1" applyFont="1" applyFill="1" applyBorder="1"/>
    <xf numFmtId="9" fontId="0" fillId="0" borderId="0" xfId="0" applyNumberFormat="1" applyFill="1" applyBorder="1"/>
    <xf numFmtId="5" fontId="0" fillId="0" borderId="0" xfId="2" applyNumberFormat="1" applyFont="1" applyFill="1" applyAlignment="1">
      <alignment horizontal="left" vertical="top"/>
    </xf>
    <xf numFmtId="5" fontId="0" fillId="0" borderId="0" xfId="2" applyNumberFormat="1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4" borderId="0" xfId="0" applyFont="1" applyFill="1"/>
    <xf numFmtId="0" fontId="4" fillId="4" borderId="0" xfId="0" applyFont="1" applyFill="1"/>
    <xf numFmtId="164" fontId="0" fillId="0" borderId="0" xfId="0" applyNumberFormat="1" applyBorder="1"/>
    <xf numFmtId="164" fontId="0" fillId="0" borderId="0" xfId="2" applyNumberFormat="1" applyFont="1" applyFill="1" applyAlignment="1">
      <alignment horizontal="left" vertical="top"/>
    </xf>
    <xf numFmtId="0" fontId="2" fillId="0" borderId="1" xfId="0" applyFont="1" applyBorder="1" applyAlignment="1">
      <alignment horizontal="left" indent="1"/>
    </xf>
  </cellXfs>
  <cellStyles count="3">
    <cellStyle name="Comma 2" xfId="2" xr:uid="{285898EC-045B-4465-A46E-2D13123229A1}"/>
    <cellStyle name="Normal" xfId="0" builtinId="0"/>
    <cellStyle name="Normal 2" xfId="1" xr:uid="{9DA5A37C-F8E8-4612-A0A8-BF330DBF36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261260</xdr:rowOff>
    </xdr:from>
    <xdr:to>
      <xdr:col>0</xdr:col>
      <xdr:colOff>2030186</xdr:colOff>
      <xdr:row>0</xdr:row>
      <xdr:rowOff>676537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F4CC90-A2CB-4A46-A71F-E67DDA69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261260"/>
          <a:ext cx="2019301" cy="415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103133</xdr:colOff>
      <xdr:row>1</xdr:row>
      <xdr:rowOff>1273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E90D3-6CF4-405D-8A0C-235B50C4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154433" cy="731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202E-7908-4356-8072-734A02BE3C77}">
  <dimension ref="A1:H21"/>
  <sheetViews>
    <sheetView tabSelected="1" zoomScale="88" zoomScaleNormal="88" workbookViewId="0">
      <selection activeCell="B5" sqref="B5"/>
    </sheetView>
  </sheetViews>
  <sheetFormatPr defaultColWidth="8.85546875" defaultRowHeight="15" x14ac:dyDescent="0.25"/>
  <cols>
    <col min="1" max="1" width="38" customWidth="1"/>
    <col min="2" max="2" width="11" customWidth="1"/>
    <col min="3" max="3" width="13.28515625" customWidth="1"/>
    <col min="5" max="5" width="47.7109375" customWidth="1"/>
    <col min="7" max="7" width="3.85546875" customWidth="1"/>
    <col min="8" max="8" width="16.7109375" customWidth="1"/>
  </cols>
  <sheetData>
    <row r="1" spans="1:8" ht="57.6" customHeight="1" x14ac:dyDescent="0.25"/>
    <row r="2" spans="1:8" ht="18.75" x14ac:dyDescent="0.3">
      <c r="A2" s="26" t="s">
        <v>0</v>
      </c>
    </row>
    <row r="4" spans="1:8" x14ac:dyDescent="0.25">
      <c r="A4" s="12" t="s">
        <v>1</v>
      </c>
      <c r="B4" s="11">
        <v>2500</v>
      </c>
      <c r="C4" s="16"/>
    </row>
    <row r="5" spans="1:8" x14ac:dyDescent="0.25">
      <c r="A5" s="10"/>
      <c r="B5" s="10"/>
      <c r="C5" s="16"/>
    </row>
    <row r="6" spans="1:8" x14ac:dyDescent="0.25">
      <c r="A6" s="12" t="s">
        <v>2</v>
      </c>
      <c r="B6" s="10">
        <f>B4*C6</f>
        <v>750</v>
      </c>
      <c r="C6" s="17">
        <v>0.3</v>
      </c>
      <c r="D6" s="18"/>
    </row>
    <row r="7" spans="1:8" x14ac:dyDescent="0.25">
      <c r="A7" s="10" t="s">
        <v>25</v>
      </c>
      <c r="B7" s="10">
        <f>B4-B6</f>
        <v>1750</v>
      </c>
      <c r="C7" s="27">
        <f>B7*4.78</f>
        <v>8365</v>
      </c>
    </row>
    <row r="8" spans="1:8" x14ac:dyDescent="0.25">
      <c r="A8" s="12"/>
      <c r="B8" s="13"/>
      <c r="C8" s="16"/>
      <c r="E8" s="25" t="s">
        <v>10</v>
      </c>
      <c r="F8" s="25" t="s">
        <v>17</v>
      </c>
      <c r="G8" s="25"/>
      <c r="H8" s="25" t="s">
        <v>18</v>
      </c>
    </row>
    <row r="9" spans="1:8" x14ac:dyDescent="0.25">
      <c r="A9" s="29" t="s">
        <v>22</v>
      </c>
      <c r="B9" s="13">
        <v>400</v>
      </c>
      <c r="C9" s="27"/>
      <c r="E9" s="9" t="s">
        <v>24</v>
      </c>
      <c r="F9" s="4">
        <v>96160</v>
      </c>
      <c r="G9" s="4"/>
      <c r="H9" s="28">
        <v>4.78</v>
      </c>
    </row>
    <row r="10" spans="1:8" x14ac:dyDescent="0.25">
      <c r="A10" s="14" t="s">
        <v>4</v>
      </c>
      <c r="B10" s="15">
        <f>H10</f>
        <v>112</v>
      </c>
      <c r="C10" s="16"/>
      <c r="E10" s="5" t="s">
        <v>9</v>
      </c>
      <c r="F10" s="6">
        <v>99358</v>
      </c>
      <c r="G10" s="6"/>
      <c r="H10" s="23">
        <v>112</v>
      </c>
    </row>
    <row r="11" spans="1:8" x14ac:dyDescent="0.25">
      <c r="A11" s="14" t="s">
        <v>5</v>
      </c>
      <c r="B11" s="15">
        <f>H11</f>
        <v>238</v>
      </c>
      <c r="C11" s="16"/>
      <c r="E11" s="9" t="s">
        <v>11</v>
      </c>
      <c r="F11" s="4">
        <v>99483</v>
      </c>
      <c r="G11" s="4"/>
      <c r="H11" s="22">
        <v>238</v>
      </c>
    </row>
    <row r="12" spans="1:8" x14ac:dyDescent="0.25">
      <c r="A12" s="14" t="s">
        <v>21</v>
      </c>
      <c r="B12" s="15">
        <f>H12</f>
        <v>50</v>
      </c>
      <c r="C12" s="16"/>
      <c r="E12" s="9" t="s">
        <v>16</v>
      </c>
      <c r="F12" s="4">
        <v>99214</v>
      </c>
      <c r="H12" s="23">
        <v>50</v>
      </c>
    </row>
    <row r="13" spans="1:8" x14ac:dyDescent="0.25">
      <c r="A13" s="10"/>
      <c r="B13" s="10"/>
      <c r="C13" s="16"/>
    </row>
    <row r="14" spans="1:8" x14ac:dyDescent="0.25">
      <c r="A14" s="12" t="s">
        <v>23</v>
      </c>
      <c r="B14" s="13">
        <f>SUM(B15:B17)</f>
        <v>400</v>
      </c>
      <c r="C14" s="16"/>
    </row>
    <row r="15" spans="1:8" x14ac:dyDescent="0.25">
      <c r="A15" s="14" t="s">
        <v>4</v>
      </c>
      <c r="B15" s="15">
        <f t="shared" ref="B15:B17" si="0">H10</f>
        <v>112</v>
      </c>
      <c r="C15" s="16"/>
    </row>
    <row r="16" spans="1:8" x14ac:dyDescent="0.25">
      <c r="A16" s="14" t="s">
        <v>5</v>
      </c>
      <c r="B16" s="15">
        <f t="shared" si="0"/>
        <v>238</v>
      </c>
      <c r="C16" s="16"/>
    </row>
    <row r="17" spans="1:3" x14ac:dyDescent="0.25">
      <c r="A17" s="14" t="s">
        <v>21</v>
      </c>
      <c r="B17" s="15">
        <f t="shared" si="0"/>
        <v>50</v>
      </c>
      <c r="C17" s="16"/>
    </row>
    <row r="18" spans="1:3" x14ac:dyDescent="0.25">
      <c r="A18" s="10"/>
      <c r="B18" s="10"/>
      <c r="C18" s="16"/>
    </row>
    <row r="19" spans="1:3" x14ac:dyDescent="0.25">
      <c r="A19" s="24" t="s">
        <v>7</v>
      </c>
      <c r="B19" s="13">
        <f>B9+B14</f>
        <v>800</v>
      </c>
      <c r="C19" s="27"/>
    </row>
    <row r="20" spans="1:3" x14ac:dyDescent="0.25">
      <c r="A20" s="10"/>
      <c r="B20" s="10"/>
      <c r="C20" s="16"/>
    </row>
    <row r="21" spans="1:3" x14ac:dyDescent="0.25">
      <c r="A21" s="19" t="s">
        <v>12</v>
      </c>
      <c r="B21" s="20">
        <f>B6*B19+C7</f>
        <v>608365</v>
      </c>
      <c r="C21" s="16"/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919B-1DA5-4EA8-AB84-3D9CC012ADEE}">
  <dimension ref="A1:H22"/>
  <sheetViews>
    <sheetView workbookViewId="0">
      <selection activeCell="C15" sqref="C15"/>
    </sheetView>
  </sheetViews>
  <sheetFormatPr defaultColWidth="8.85546875" defaultRowHeight="15" x14ac:dyDescent="0.25"/>
  <cols>
    <col min="1" max="1" width="36.42578125" customWidth="1"/>
    <col min="2" max="2" width="12.85546875" customWidth="1"/>
    <col min="4" max="4" width="4.140625" customWidth="1"/>
    <col min="5" max="5" width="47.7109375" customWidth="1"/>
  </cols>
  <sheetData>
    <row r="1" spans="1:8" ht="57.6" customHeight="1" x14ac:dyDescent="0.25"/>
    <row r="2" spans="1:8" ht="26.25" x14ac:dyDescent="0.4">
      <c r="A2" s="1" t="s">
        <v>0</v>
      </c>
    </row>
    <row r="4" spans="1:8" x14ac:dyDescent="0.25">
      <c r="A4" s="10" t="s">
        <v>13</v>
      </c>
      <c r="B4" s="11">
        <v>2</v>
      </c>
      <c r="C4" s="16"/>
    </row>
    <row r="5" spans="1:8" x14ac:dyDescent="0.25">
      <c r="A5" s="10"/>
      <c r="B5" s="10"/>
      <c r="C5" s="16"/>
    </row>
    <row r="6" spans="1:8" x14ac:dyDescent="0.25">
      <c r="A6" s="10" t="s">
        <v>14</v>
      </c>
      <c r="B6" s="11">
        <v>250</v>
      </c>
      <c r="C6" s="21"/>
      <c r="D6" s="18"/>
    </row>
    <row r="7" spans="1:8" x14ac:dyDescent="0.25">
      <c r="A7" s="10"/>
      <c r="B7" s="10"/>
      <c r="C7" s="16"/>
    </row>
    <row r="8" spans="1:8" x14ac:dyDescent="0.25">
      <c r="A8" s="12" t="s">
        <v>5</v>
      </c>
      <c r="B8" s="13">
        <f>SUM(B9:B12)</f>
        <v>448</v>
      </c>
      <c r="C8" s="16"/>
      <c r="E8" s="2" t="s">
        <v>10</v>
      </c>
      <c r="F8" t="s">
        <v>19</v>
      </c>
      <c r="H8" t="s">
        <v>20</v>
      </c>
    </row>
    <row r="9" spans="1:8" x14ac:dyDescent="0.25">
      <c r="A9" s="14" t="s">
        <v>3</v>
      </c>
      <c r="B9" s="15">
        <f>H9</f>
        <v>48</v>
      </c>
      <c r="C9" s="16"/>
      <c r="E9" s="3" t="s">
        <v>8</v>
      </c>
      <c r="F9" s="4">
        <v>92160</v>
      </c>
      <c r="G9" s="4"/>
      <c r="H9" s="7">
        <v>48</v>
      </c>
    </row>
    <row r="10" spans="1:8" x14ac:dyDescent="0.25">
      <c r="A10" s="14" t="s">
        <v>4</v>
      </c>
      <c r="B10" s="15">
        <f>H10</f>
        <v>112</v>
      </c>
      <c r="C10" s="16"/>
      <c r="E10" s="5" t="s">
        <v>9</v>
      </c>
      <c r="F10" s="6">
        <v>99358</v>
      </c>
      <c r="G10" s="6"/>
      <c r="H10" s="8">
        <v>112</v>
      </c>
    </row>
    <row r="11" spans="1:8" x14ac:dyDescent="0.25">
      <c r="A11" s="14" t="s">
        <v>5</v>
      </c>
      <c r="B11" s="15">
        <f>H11</f>
        <v>238</v>
      </c>
      <c r="C11" s="16"/>
      <c r="E11" s="9" t="s">
        <v>11</v>
      </c>
      <c r="F11" s="4">
        <v>99483</v>
      </c>
      <c r="G11" s="4"/>
      <c r="H11" s="7">
        <v>238</v>
      </c>
    </row>
    <row r="12" spans="1:8" x14ac:dyDescent="0.25">
      <c r="A12" s="14" t="s">
        <v>6</v>
      </c>
      <c r="B12" s="15">
        <f>H12</f>
        <v>50</v>
      </c>
      <c r="C12" s="16"/>
      <c r="E12" s="9" t="s">
        <v>16</v>
      </c>
      <c r="F12" s="4">
        <v>99214</v>
      </c>
      <c r="H12" s="8">
        <v>50</v>
      </c>
    </row>
    <row r="13" spans="1:8" x14ac:dyDescent="0.25">
      <c r="A13" s="10"/>
      <c r="B13" s="10"/>
      <c r="C13" s="16"/>
    </row>
    <row r="14" spans="1:8" x14ac:dyDescent="0.25">
      <c r="A14" s="10"/>
      <c r="B14" s="10"/>
      <c r="C14" s="16"/>
    </row>
    <row r="15" spans="1:8" x14ac:dyDescent="0.25">
      <c r="A15" s="19" t="s">
        <v>15</v>
      </c>
      <c r="B15" s="20">
        <f>B6*B4*B8</f>
        <v>224000</v>
      </c>
      <c r="C15" s="16"/>
    </row>
    <row r="16" spans="1:8" x14ac:dyDescent="0.25">
      <c r="C16" s="16"/>
    </row>
    <row r="17" spans="3:3" x14ac:dyDescent="0.25">
      <c r="C17" s="16"/>
    </row>
    <row r="18" spans="3:3" x14ac:dyDescent="0.25">
      <c r="C18" s="16"/>
    </row>
    <row r="19" spans="3:3" x14ac:dyDescent="0.25">
      <c r="C19" s="16"/>
    </row>
    <row r="20" spans="3:3" x14ac:dyDescent="0.25">
      <c r="C20" s="16"/>
    </row>
    <row r="21" spans="3:3" x14ac:dyDescent="0.25">
      <c r="C21" s="16"/>
    </row>
    <row r="22" spans="3:3" x14ac:dyDescent="0.25">
      <c r="C22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 Potential</vt:lpstr>
      <vt:lpstr>Capacity Potential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Chandra</dc:creator>
  <cp:lastModifiedBy>Jessica</cp:lastModifiedBy>
  <cp:lastPrinted>2018-10-05T16:34:56Z</cp:lastPrinted>
  <dcterms:created xsi:type="dcterms:W3CDTF">2018-09-18T21:30:06Z</dcterms:created>
  <dcterms:modified xsi:type="dcterms:W3CDTF">2018-10-18T13:20:21Z</dcterms:modified>
</cp:coreProperties>
</file>